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Expenditure" sheetId="1" r:id="rId1"/>
    <sheet name="Sheet1" sheetId="2" r:id="rId2"/>
    <sheet name="Sheet2" sheetId="3" r:id="rId3"/>
  </sheets>
  <externalReferences>
    <externalReference r:id="rId6"/>
  </externalReferences>
  <definedNames>
    <definedName name="_xlnm.Print_Area">'C:\Users\brian\Downloads\Documents and Settings\Administrator\Local Settings\Temporary Internet Files\Content.IE5\3UO7FDKX\[Budget04to05%2exls(1)]Budget 05'!$A$1:$I$35</definedName>
    <definedName name="_xlnm.Print_Titles" localSheetId="0">'Expenditure'!$1:$1</definedName>
  </definedNames>
  <calcPr fullCalcOnLoad="1"/>
</workbook>
</file>

<file path=xl/sharedStrings.xml><?xml version="1.0" encoding="utf-8"?>
<sst xmlns="http://schemas.openxmlformats.org/spreadsheetml/2006/main" count="154" uniqueCount="93">
  <si>
    <t>Date</t>
  </si>
  <si>
    <t>Total</t>
  </si>
  <si>
    <t>Cheq No</t>
  </si>
  <si>
    <t>Payee</t>
  </si>
  <si>
    <t>Clerks Salary</t>
  </si>
  <si>
    <t>Section 137</t>
  </si>
  <si>
    <t>VAT</t>
  </si>
  <si>
    <t>Ground / Property Maintenance</t>
  </si>
  <si>
    <t>Training</t>
  </si>
  <si>
    <t>Clerks Expenses</t>
  </si>
  <si>
    <t>Clerk's Tax deductions</t>
  </si>
  <si>
    <t>Total Expenditure Y to D</t>
  </si>
  <si>
    <t>Statement Check</t>
  </si>
  <si>
    <t>Administration</t>
  </si>
  <si>
    <t>Details</t>
  </si>
  <si>
    <t>Unpresented cheques</t>
  </si>
  <si>
    <t>Reconciliation</t>
  </si>
  <si>
    <t>Account Balance as of 01/04/14</t>
  </si>
  <si>
    <t>Add Receipts</t>
  </si>
  <si>
    <t>Deduct Payments</t>
  </si>
  <si>
    <t>Bank Reconciliation</t>
  </si>
  <si>
    <t xml:space="preserve"> </t>
  </si>
  <si>
    <t>Comments</t>
  </si>
  <si>
    <t xml:space="preserve">Date </t>
  </si>
  <si>
    <t>NLC Precept</t>
  </si>
  <si>
    <t>ERNLLCA</t>
  </si>
  <si>
    <t>Annual Membership</t>
  </si>
  <si>
    <t>BK Brooks</t>
  </si>
  <si>
    <t>HMRC</t>
  </si>
  <si>
    <t>Johnstone Insurance</t>
  </si>
  <si>
    <t>Open Gardens Insurance</t>
  </si>
  <si>
    <t>Donation</t>
  </si>
  <si>
    <t xml:space="preserve">Systematic Print </t>
  </si>
  <si>
    <t>Open Garden Leaflets</t>
  </si>
  <si>
    <t xml:space="preserve">All Saints Cadney </t>
  </si>
  <si>
    <t>Cemetery Grounds Maintenance</t>
  </si>
  <si>
    <t xml:space="preserve">D Hotson </t>
  </si>
  <si>
    <t>Closing Balance</t>
  </si>
  <si>
    <t xml:space="preserve">Bank Charges </t>
  </si>
  <si>
    <t>LGA 1972 s214 (6)</t>
  </si>
  <si>
    <t>LGA 1972 s 133</t>
  </si>
  <si>
    <t xml:space="preserve">Prepared B Brooks RFO </t>
  </si>
  <si>
    <t>Approved Cllr P Heath Chairman</t>
  </si>
  <si>
    <t>Working Balance</t>
  </si>
  <si>
    <t>20.04.16</t>
  </si>
  <si>
    <t xml:space="preserve">D Clark </t>
  </si>
  <si>
    <t>BKV Material</t>
  </si>
  <si>
    <t>L Boyden</t>
  </si>
  <si>
    <t xml:space="preserve">CPRE </t>
  </si>
  <si>
    <t>BKV Entry</t>
  </si>
  <si>
    <t>VH &amp; Park Committee</t>
  </si>
  <si>
    <t>Tower Mint Ltd</t>
  </si>
  <si>
    <t>Sal/Exp Apr/May /Jun</t>
  </si>
  <si>
    <t>PAYE Apr/May/Jun</t>
  </si>
  <si>
    <t>18.05.16</t>
  </si>
  <si>
    <t>18.05.16.</t>
  </si>
  <si>
    <t>2015/16 Internal Audit</t>
  </si>
  <si>
    <t>01.04.16</t>
  </si>
  <si>
    <t>Queen`s 90th Medals</t>
  </si>
  <si>
    <t>DJ Clark</t>
  </si>
  <si>
    <t>M Harvie</t>
  </si>
  <si>
    <t xml:space="preserve">D Hall </t>
  </si>
  <si>
    <t>VAT Repayment</t>
  </si>
  <si>
    <t>y</t>
  </si>
  <si>
    <t xml:space="preserve">570 BK B </t>
  </si>
  <si>
    <t>14.09.16</t>
  </si>
  <si>
    <t>Sal/Exp 2nd Quarter</t>
  </si>
  <si>
    <t>PAYE 2nd Quarter</t>
  </si>
  <si>
    <t>Payments</t>
  </si>
  <si>
    <t>Transparecy Grant</t>
  </si>
  <si>
    <t>16.11.16</t>
  </si>
  <si>
    <t>2018 Conference</t>
  </si>
  <si>
    <t xml:space="preserve">2015/16 Audit </t>
  </si>
  <si>
    <t>PKF Littlejohn</t>
  </si>
  <si>
    <t>Bank Credit</t>
  </si>
  <si>
    <t xml:space="preserve">Howsham Village Hall </t>
  </si>
  <si>
    <t>Grant Aid Donation</t>
  </si>
  <si>
    <t>Sal/Exp 3rd Quarter</t>
  </si>
  <si>
    <t>PAYE 3rd Quarter</t>
  </si>
  <si>
    <t>.</t>
  </si>
  <si>
    <t>11.01.17</t>
  </si>
  <si>
    <t>15.03.17</t>
  </si>
  <si>
    <t>Zurich Municipal</t>
  </si>
  <si>
    <t>Insurance 2017/18</t>
  </si>
  <si>
    <t>3rd Quarter Payslips</t>
  </si>
  <si>
    <t>Sal/Exp 4th Quarter</t>
  </si>
  <si>
    <t>PAYE 4th Quarter</t>
  </si>
  <si>
    <t>bkb/03/17</t>
  </si>
  <si>
    <t xml:space="preserve">Microsoft </t>
  </si>
  <si>
    <t xml:space="preserve">Annual Subscription </t>
  </si>
  <si>
    <t xml:space="preserve">CANC </t>
  </si>
  <si>
    <t>BlowAbbott</t>
  </si>
  <si>
    <t>Inc Transp Fund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</si>
</sst>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  <numFmt numFmtId="166" formatCode="[$-809]dd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4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B0F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textRotation="90"/>
    </xf>
    <xf numFmtId="4" fontId="0" fillId="0" borderId="0" xfId="0" applyNumberFormat="1" applyAlignment="1">
      <alignment horizontal="right" wrapText="1"/>
    </xf>
    <xf numFmtId="0" fontId="0" fillId="0" borderId="0" xfId="0" applyBorder="1" applyAlignment="1">
      <alignment horizontal="left" textRotation="90"/>
    </xf>
    <xf numFmtId="164" fontId="0" fillId="0" borderId="0" xfId="0" applyNumberFormat="1" applyAlignment="1">
      <alignment horizontal="left" wrapText="1"/>
    </xf>
    <xf numFmtId="0" fontId="2" fillId="33" borderId="10" xfId="0" applyFont="1" applyFill="1" applyBorder="1" applyAlignment="1">
      <alignment horizontal="left" textRotation="90"/>
    </xf>
    <xf numFmtId="0" fontId="2" fillId="33" borderId="11" xfId="0" applyFont="1" applyFill="1" applyBorder="1" applyAlignment="1">
      <alignment horizontal="left" textRotation="90" wrapText="1"/>
    </xf>
    <xf numFmtId="0" fontId="2" fillId="33" borderId="11" xfId="0" applyFont="1" applyFill="1" applyBorder="1" applyAlignment="1">
      <alignment horizontal="left" textRotation="90"/>
    </xf>
    <xf numFmtId="164" fontId="2" fillId="33" borderId="11" xfId="0" applyNumberFormat="1" applyFont="1" applyFill="1" applyBorder="1" applyAlignment="1">
      <alignment horizontal="left" textRotation="90" wrapText="1"/>
    </xf>
    <xf numFmtId="2" fontId="2" fillId="33" borderId="11" xfId="0" applyNumberFormat="1" applyFont="1" applyFill="1" applyBorder="1" applyAlignment="1">
      <alignment horizontal="left" textRotation="90" wrapText="1"/>
    </xf>
    <xf numFmtId="4" fontId="2" fillId="33" borderId="11" xfId="0" applyNumberFormat="1" applyFont="1" applyFill="1" applyBorder="1" applyAlignment="1">
      <alignment horizontal="left" textRotation="90" wrapText="1"/>
    </xf>
    <xf numFmtId="2" fontId="2" fillId="33" borderId="11" xfId="0" applyNumberFormat="1" applyFont="1" applyFill="1" applyBorder="1" applyAlignment="1">
      <alignment horizontal="left" textRotation="90" wrapText="1"/>
    </xf>
    <xf numFmtId="4" fontId="2" fillId="33" borderId="12" xfId="0" applyNumberFormat="1" applyFont="1" applyFill="1" applyBorder="1" applyAlignment="1">
      <alignment horizontal="right" textRotation="90" wrapText="1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textRotation="90"/>
    </xf>
    <xf numFmtId="4" fontId="0" fillId="0" borderId="0" xfId="0" applyNumberFormat="1" applyFont="1" applyAlignment="1">
      <alignment horizontal="left" wrapText="1"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 horizontal="left" textRotation="90"/>
    </xf>
    <xf numFmtId="164" fontId="0" fillId="0" borderId="0" xfId="0" applyNumberFormat="1" applyAlignment="1">
      <alignment horizontal="left" textRotation="90"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left" wrapText="1"/>
    </xf>
    <xf numFmtId="14" fontId="7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164" fontId="51" fillId="0" borderId="0" xfId="0" applyNumberFormat="1" applyFont="1" applyFill="1" applyAlignment="1">
      <alignment horizontal="left" wrapText="1"/>
    </xf>
    <xf numFmtId="1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34" borderId="17" xfId="0" applyFont="1" applyFill="1" applyBorder="1" applyAlignment="1">
      <alignment horizontal="center" wrapText="1"/>
    </xf>
    <xf numFmtId="4" fontId="52" fillId="0" borderId="0" xfId="0" applyNumberFormat="1" applyFont="1" applyAlignment="1">
      <alignment/>
    </xf>
    <xf numFmtId="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/>
    </xf>
    <xf numFmtId="14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164" fontId="5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2" fontId="54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/>
    </xf>
    <xf numFmtId="4" fontId="7" fillId="0" borderId="0" xfId="0" applyNumberFormat="1" applyFont="1" applyFill="1" applyAlignment="1">
      <alignment horizontal="right" wrapText="1"/>
    </xf>
    <xf numFmtId="8" fontId="6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164" fontId="6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55" fillId="0" borderId="0" xfId="0" applyFont="1" applyAlignment="1">
      <alignment/>
    </xf>
    <xf numFmtId="0" fontId="43" fillId="0" borderId="0" xfId="53" applyAlignment="1" applyProtection="1">
      <alignment/>
      <protection/>
    </xf>
    <xf numFmtId="4" fontId="5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 wrapText="1"/>
    </xf>
    <xf numFmtId="164" fontId="52" fillId="0" borderId="0" xfId="0" applyNumberFormat="1" applyFont="1" applyAlignment="1">
      <alignment horizontal="right"/>
    </xf>
    <xf numFmtId="2" fontId="7" fillId="35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4" fontId="7" fillId="0" borderId="16" xfId="0" applyNumberFormat="1" applyFont="1" applyBorder="1" applyAlignment="1">
      <alignment horizontal="left" wrapText="1"/>
    </xf>
    <xf numFmtId="2" fontId="7" fillId="0" borderId="16" xfId="0" applyNumberFormat="1" applyFont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left" wrapText="1"/>
    </xf>
    <xf numFmtId="164" fontId="4" fillId="36" borderId="14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16" xfId="0" applyFont="1" applyFill="1" applyBorder="1" applyAlignment="1">
      <alignment horizontal="left"/>
    </xf>
    <xf numFmtId="164" fontId="7" fillId="37" borderId="0" xfId="0" applyNumberFormat="1" applyFont="1" applyFill="1" applyAlignment="1">
      <alignment horizontal="left" wrapText="1"/>
    </xf>
    <xf numFmtId="164" fontId="4" fillId="38" borderId="0" xfId="0" applyNumberFormat="1" applyFont="1" applyFill="1" applyAlignment="1">
      <alignment/>
    </xf>
    <xf numFmtId="164" fontId="7" fillId="0" borderId="14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 wrapText="1"/>
    </xf>
    <xf numFmtId="16" fontId="4" fillId="0" borderId="0" xfId="0" applyNumberFormat="1" applyFont="1" applyAlignment="1">
      <alignment horizontal="left"/>
    </xf>
    <xf numFmtId="16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 wrapText="1"/>
    </xf>
    <xf numFmtId="0" fontId="52" fillId="0" borderId="16" xfId="0" applyNumberFormat="1" applyFont="1" applyFill="1" applyBorder="1" applyAlignment="1">
      <alignment horizontal="left" wrapText="1"/>
    </xf>
    <xf numFmtId="4" fontId="52" fillId="0" borderId="16" xfId="0" applyNumberFormat="1" applyFont="1" applyFill="1" applyBorder="1" applyAlignment="1">
      <alignment horizontal="left" wrapText="1"/>
    </xf>
    <xf numFmtId="2" fontId="7" fillId="37" borderId="16" xfId="0" applyNumberFormat="1" applyFont="1" applyFill="1" applyBorder="1" applyAlignment="1">
      <alignment horizontal="left" wrapText="1"/>
    </xf>
    <xf numFmtId="4" fontId="7" fillId="37" borderId="16" xfId="0" applyNumberFormat="1" applyFont="1" applyFill="1" applyBorder="1" applyAlignment="1">
      <alignment horizontal="left" wrapText="1"/>
    </xf>
    <xf numFmtId="164" fontId="4" fillId="37" borderId="0" xfId="0" applyNumberFormat="1" applyFont="1" applyFill="1" applyAlignment="1">
      <alignment/>
    </xf>
    <xf numFmtId="0" fontId="8" fillId="37" borderId="17" xfId="0" applyFont="1" applyFill="1" applyBorder="1" applyAlignment="1">
      <alignment horizontal="center" wrapText="1"/>
    </xf>
    <xf numFmtId="164" fontId="7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2" fontId="7" fillId="37" borderId="0" xfId="0" applyNumberFormat="1" applyFont="1" applyFill="1" applyAlignment="1">
      <alignment/>
    </xf>
    <xf numFmtId="0" fontId="7" fillId="37" borderId="14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37" borderId="17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ian\Downloads\Documents%20and%20Settings\Administrator\Local%20Settings\Temporary%20Internet%20Files\Content.IE5\3UO7FDKX\Budget04to05%2exls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="85" zoomScaleNormal="85" zoomScalePageLayoutView="0" workbookViewId="0" topLeftCell="A1">
      <pane ySplit="1" topLeftCell="A44" activePane="bottomLeft" state="frozen"/>
      <selection pane="topLeft" activeCell="A1" sqref="A1"/>
      <selection pane="bottomLeft" activeCell="M53" sqref="M53"/>
    </sheetView>
  </sheetViews>
  <sheetFormatPr defaultColWidth="9.140625" defaultRowHeight="12.75"/>
  <cols>
    <col min="1" max="1" width="13.421875" style="0" bestFit="1" customWidth="1"/>
    <col min="2" max="2" width="5.140625" style="0" customWidth="1"/>
    <col min="3" max="3" width="23.28125" style="0" customWidth="1"/>
    <col min="4" max="4" width="36.140625" style="0" customWidth="1"/>
    <col min="5" max="5" width="3.28125" style="0" bestFit="1" customWidth="1"/>
    <col min="6" max="6" width="13.7109375" style="6" customWidth="1"/>
    <col min="7" max="7" width="10.140625" style="2" customWidth="1"/>
    <col min="8" max="8" width="9.7109375" style="2" customWidth="1"/>
    <col min="9" max="9" width="12.00390625" style="2" customWidth="1"/>
    <col min="10" max="10" width="12.421875" style="2" customWidth="1"/>
    <col min="11" max="11" width="9.421875" style="1" customWidth="1"/>
    <col min="12" max="12" width="12.421875" style="1" customWidth="1"/>
    <col min="13" max="13" width="12.00390625" style="2" customWidth="1"/>
    <col min="14" max="14" width="12.140625" style="1" customWidth="1"/>
    <col min="15" max="15" width="13.28125" style="4" customWidth="1"/>
    <col min="16" max="16" width="16.7109375" style="1" customWidth="1"/>
    <col min="17" max="17" width="9.28125" style="4" bestFit="1" customWidth="1"/>
  </cols>
  <sheetData>
    <row r="1" spans="1:256" s="3" customFormat="1" ht="97.5" customHeight="1" thickBot="1">
      <c r="A1" s="7" t="s">
        <v>0</v>
      </c>
      <c r="B1" s="8" t="s">
        <v>2</v>
      </c>
      <c r="C1" s="21" t="s">
        <v>3</v>
      </c>
      <c r="D1" s="9" t="s">
        <v>14</v>
      </c>
      <c r="E1" s="8" t="s">
        <v>12</v>
      </c>
      <c r="F1" s="10" t="s">
        <v>4</v>
      </c>
      <c r="G1" s="11" t="s">
        <v>9</v>
      </c>
      <c r="H1" s="11" t="s">
        <v>10</v>
      </c>
      <c r="I1" s="11" t="s">
        <v>13</v>
      </c>
      <c r="J1" s="12" t="s">
        <v>7</v>
      </c>
      <c r="K1" s="13" t="s">
        <v>8</v>
      </c>
      <c r="L1" s="12" t="s">
        <v>5</v>
      </c>
      <c r="M1" s="12" t="s">
        <v>46</v>
      </c>
      <c r="N1" s="12" t="s">
        <v>6</v>
      </c>
      <c r="O1" s="14" t="s">
        <v>1</v>
      </c>
      <c r="P1" s="16" t="s">
        <v>22</v>
      </c>
      <c r="Q1" s="2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7" s="23" customFormat="1" ht="15">
      <c r="A2" s="30" t="s">
        <v>44</v>
      </c>
      <c r="B2" s="83">
        <v>554</v>
      </c>
      <c r="C2" s="31" t="s">
        <v>25</v>
      </c>
      <c r="D2" s="31" t="s">
        <v>26</v>
      </c>
      <c r="E2" s="32" t="s">
        <v>63</v>
      </c>
      <c r="F2" s="77"/>
      <c r="G2" s="78"/>
      <c r="H2" s="78"/>
      <c r="I2" s="78">
        <v>251</v>
      </c>
      <c r="J2" s="78"/>
      <c r="K2" s="77"/>
      <c r="L2" s="77"/>
      <c r="M2" s="77"/>
      <c r="N2" s="77">
        <v>23.96</v>
      </c>
      <c r="O2" s="77">
        <v>274.96</v>
      </c>
      <c r="P2" s="33"/>
      <c r="Q2" s="34"/>
    </row>
    <row r="3" spans="1:17" s="23" customFormat="1" ht="15">
      <c r="A3" s="30" t="s">
        <v>44</v>
      </c>
      <c r="B3" s="83">
        <v>555</v>
      </c>
      <c r="C3" s="31" t="s">
        <v>45</v>
      </c>
      <c r="D3" s="31" t="s">
        <v>46</v>
      </c>
      <c r="E3" s="32" t="s">
        <v>63</v>
      </c>
      <c r="F3" s="78"/>
      <c r="G3" s="78"/>
      <c r="H3" s="78"/>
      <c r="I3" s="78"/>
      <c r="J3" s="79"/>
      <c r="K3" s="77"/>
      <c r="L3" s="77"/>
      <c r="M3" s="77">
        <v>6.93</v>
      </c>
      <c r="N3" s="77"/>
      <c r="O3" s="79">
        <v>6.93</v>
      </c>
      <c r="P3" s="33"/>
      <c r="Q3" s="34"/>
    </row>
    <row r="4" spans="1:17" s="23" customFormat="1" ht="15">
      <c r="A4" s="30" t="s">
        <v>54</v>
      </c>
      <c r="B4" s="83">
        <v>556</v>
      </c>
      <c r="C4" s="31" t="s">
        <v>47</v>
      </c>
      <c r="D4" s="31" t="s">
        <v>46</v>
      </c>
      <c r="E4" s="32" t="s">
        <v>63</v>
      </c>
      <c r="F4" s="78"/>
      <c r="G4" s="78"/>
      <c r="H4" s="78"/>
      <c r="I4" s="79"/>
      <c r="J4" s="78"/>
      <c r="K4" s="79"/>
      <c r="L4" s="79"/>
      <c r="M4" s="79">
        <v>60.86</v>
      </c>
      <c r="N4" s="77"/>
      <c r="O4" s="79">
        <v>60.86</v>
      </c>
      <c r="P4" s="33"/>
      <c r="Q4" s="34"/>
    </row>
    <row r="5" spans="1:17" s="23" customFormat="1" ht="15">
      <c r="A5" s="30" t="s">
        <v>55</v>
      </c>
      <c r="B5" s="83">
        <v>557</v>
      </c>
      <c r="C5" s="37" t="s">
        <v>51</v>
      </c>
      <c r="D5" s="31" t="s">
        <v>58</v>
      </c>
      <c r="E5" s="32" t="s">
        <v>63</v>
      </c>
      <c r="F5" s="78"/>
      <c r="G5" s="78"/>
      <c r="H5" s="78"/>
      <c r="I5" s="78"/>
      <c r="J5" s="78"/>
      <c r="K5" s="79"/>
      <c r="L5" s="79">
        <v>206.5</v>
      </c>
      <c r="M5" s="79"/>
      <c r="N5" s="79">
        <v>41.3</v>
      </c>
      <c r="O5" s="79">
        <v>247.8</v>
      </c>
      <c r="P5" s="15"/>
      <c r="Q5" s="34"/>
    </row>
    <row r="6" spans="1:17" s="23" customFormat="1" ht="15">
      <c r="A6" s="30" t="s">
        <v>54</v>
      </c>
      <c r="B6" s="83">
        <v>558</v>
      </c>
      <c r="C6" s="31" t="s">
        <v>29</v>
      </c>
      <c r="D6" s="31" t="s">
        <v>30</v>
      </c>
      <c r="E6" s="32" t="s">
        <v>63</v>
      </c>
      <c r="F6" s="78"/>
      <c r="G6" s="78"/>
      <c r="H6" s="78"/>
      <c r="I6" s="79"/>
      <c r="J6" s="78"/>
      <c r="K6" s="77"/>
      <c r="L6" s="78">
        <v>83</v>
      </c>
      <c r="M6" s="77"/>
      <c r="N6" s="77"/>
      <c r="O6" s="79">
        <v>83</v>
      </c>
      <c r="P6" s="15"/>
      <c r="Q6" s="35"/>
    </row>
    <row r="7" spans="1:17" s="23" customFormat="1" ht="15">
      <c r="A7" s="36" t="s">
        <v>54</v>
      </c>
      <c r="B7" s="83">
        <v>559</v>
      </c>
      <c r="C7" s="37" t="s">
        <v>32</v>
      </c>
      <c r="D7" s="37" t="s">
        <v>33</v>
      </c>
      <c r="E7" s="32" t="s">
        <v>63</v>
      </c>
      <c r="F7" s="78"/>
      <c r="G7" s="78"/>
      <c r="H7" s="78"/>
      <c r="I7" s="78">
        <v>155</v>
      </c>
      <c r="J7" s="79"/>
      <c r="K7" s="77"/>
      <c r="L7" s="79"/>
      <c r="M7" s="77"/>
      <c r="N7" s="77"/>
      <c r="O7" s="79">
        <v>155</v>
      </c>
      <c r="P7" s="68" t="s">
        <v>39</v>
      </c>
      <c r="Q7" s="35"/>
    </row>
    <row r="8" spans="1:17" s="23" customFormat="1" ht="15">
      <c r="A8" s="30" t="s">
        <v>54</v>
      </c>
      <c r="B8" s="83">
        <v>560</v>
      </c>
      <c r="C8" s="31" t="s">
        <v>48</v>
      </c>
      <c r="D8" s="31" t="s">
        <v>49</v>
      </c>
      <c r="E8" s="32" t="s">
        <v>63</v>
      </c>
      <c r="F8" s="78"/>
      <c r="G8" s="78"/>
      <c r="H8" s="78"/>
      <c r="I8" s="79">
        <v>40</v>
      </c>
      <c r="J8" s="77"/>
      <c r="K8" s="77"/>
      <c r="L8" s="79"/>
      <c r="M8" s="77"/>
      <c r="N8" s="77"/>
      <c r="O8" s="79">
        <v>40</v>
      </c>
      <c r="P8" s="68" t="s">
        <v>40</v>
      </c>
      <c r="Q8" s="34"/>
    </row>
    <row r="9" spans="1:17" s="23" customFormat="1" ht="15">
      <c r="A9" s="30" t="s">
        <v>54</v>
      </c>
      <c r="B9" s="83">
        <v>561</v>
      </c>
      <c r="C9" s="31" t="s">
        <v>59</v>
      </c>
      <c r="D9" s="31" t="s">
        <v>46</v>
      </c>
      <c r="E9" s="32" t="s">
        <v>63</v>
      </c>
      <c r="F9" s="77"/>
      <c r="G9" s="78"/>
      <c r="H9" s="78"/>
      <c r="I9" s="79"/>
      <c r="J9" s="78"/>
      <c r="K9" s="77"/>
      <c r="L9" s="77"/>
      <c r="M9" s="77">
        <v>69.28</v>
      </c>
      <c r="N9" s="77"/>
      <c r="O9" s="77">
        <v>69.28</v>
      </c>
      <c r="P9" s="15"/>
      <c r="Q9" s="34"/>
    </row>
    <row r="10" spans="1:17" s="23" customFormat="1" ht="15">
      <c r="A10" s="30" t="s">
        <v>54</v>
      </c>
      <c r="B10" s="83">
        <v>562</v>
      </c>
      <c r="C10" s="37" t="s">
        <v>61</v>
      </c>
      <c r="D10" s="37" t="s">
        <v>46</v>
      </c>
      <c r="E10" s="32" t="s">
        <v>63</v>
      </c>
      <c r="F10" s="80"/>
      <c r="G10" s="80"/>
      <c r="H10" s="80"/>
      <c r="I10" s="78"/>
      <c r="J10" s="79"/>
      <c r="K10" s="79"/>
      <c r="L10" s="80"/>
      <c r="M10" s="80">
        <v>23.98</v>
      </c>
      <c r="N10" s="79"/>
      <c r="O10" s="79">
        <v>23.98</v>
      </c>
      <c r="P10" s="15"/>
      <c r="Q10" s="34"/>
    </row>
    <row r="11" spans="1:17" s="23" customFormat="1" ht="15">
      <c r="A11" s="36" t="s">
        <v>54</v>
      </c>
      <c r="B11" s="83">
        <v>563</v>
      </c>
      <c r="C11" s="37" t="s">
        <v>60</v>
      </c>
      <c r="D11" s="37" t="s">
        <v>46</v>
      </c>
      <c r="E11" s="32" t="s">
        <v>63</v>
      </c>
      <c r="F11" s="80"/>
      <c r="G11" s="80"/>
      <c r="H11" s="79"/>
      <c r="I11" s="80"/>
      <c r="J11" s="79"/>
      <c r="K11" s="79"/>
      <c r="L11" s="79"/>
      <c r="M11" s="79">
        <v>14</v>
      </c>
      <c r="N11" s="79"/>
      <c r="O11" s="79">
        <v>14</v>
      </c>
      <c r="P11" s="35"/>
      <c r="Q11" s="34"/>
    </row>
    <row r="12" spans="1:16" s="23" customFormat="1" ht="15">
      <c r="A12" s="36" t="s">
        <v>54</v>
      </c>
      <c r="B12" s="83">
        <v>564</v>
      </c>
      <c r="C12" s="37" t="s">
        <v>36</v>
      </c>
      <c r="D12" s="37" t="s">
        <v>56</v>
      </c>
      <c r="E12" s="32" t="s">
        <v>63</v>
      </c>
      <c r="F12" s="79"/>
      <c r="G12" s="80"/>
      <c r="H12" s="80"/>
      <c r="I12" s="80">
        <v>50</v>
      </c>
      <c r="J12" s="80"/>
      <c r="K12" s="79"/>
      <c r="L12" s="79"/>
      <c r="M12" s="79"/>
      <c r="N12" s="79"/>
      <c r="O12" s="79">
        <v>50</v>
      </c>
      <c r="P12" s="33"/>
    </row>
    <row r="13" spans="1:17" s="23" customFormat="1" ht="15">
      <c r="A13" s="36" t="s">
        <v>54</v>
      </c>
      <c r="B13" s="83">
        <v>565</v>
      </c>
      <c r="C13" s="37" t="s">
        <v>27</v>
      </c>
      <c r="D13" s="37" t="s">
        <v>52</v>
      </c>
      <c r="E13" s="32" t="s">
        <v>63</v>
      </c>
      <c r="F13" s="79">
        <v>600.45</v>
      </c>
      <c r="G13" s="80">
        <v>72</v>
      </c>
      <c r="H13" s="80"/>
      <c r="I13" s="80"/>
      <c r="J13" s="80"/>
      <c r="K13" s="79"/>
      <c r="L13" s="79"/>
      <c r="M13" s="79"/>
      <c r="N13" s="79"/>
      <c r="O13" s="79">
        <v>672.45</v>
      </c>
      <c r="P13" s="35"/>
      <c r="Q13" s="34"/>
    </row>
    <row r="14" spans="1:17" s="23" customFormat="1" ht="15">
      <c r="A14" s="36" t="s">
        <v>54</v>
      </c>
      <c r="B14" s="83">
        <v>566</v>
      </c>
      <c r="C14" s="37" t="s">
        <v>28</v>
      </c>
      <c r="D14" s="37" t="s">
        <v>53</v>
      </c>
      <c r="E14" s="32" t="s">
        <v>63</v>
      </c>
      <c r="F14" s="80"/>
      <c r="G14" s="80"/>
      <c r="H14" s="80">
        <v>150</v>
      </c>
      <c r="I14" s="79"/>
      <c r="J14" s="80"/>
      <c r="K14" s="79"/>
      <c r="L14" s="79"/>
      <c r="M14" s="79"/>
      <c r="N14" s="79"/>
      <c r="O14" s="79">
        <v>150</v>
      </c>
      <c r="P14" s="34"/>
      <c r="Q14" s="34"/>
    </row>
    <row r="15" spans="1:17" s="23" customFormat="1" ht="15">
      <c r="A15" s="36" t="s">
        <v>54</v>
      </c>
      <c r="B15" s="83">
        <v>567</v>
      </c>
      <c r="C15" s="31" t="s">
        <v>47</v>
      </c>
      <c r="D15" s="31" t="s">
        <v>46</v>
      </c>
      <c r="E15" s="32" t="s">
        <v>63</v>
      </c>
      <c r="F15" s="79"/>
      <c r="G15" s="78"/>
      <c r="H15" s="78"/>
      <c r="I15" s="78"/>
      <c r="J15" s="78"/>
      <c r="K15" s="77"/>
      <c r="L15" s="77"/>
      <c r="M15" s="77">
        <v>67.28</v>
      </c>
      <c r="N15" s="77"/>
      <c r="O15" s="79">
        <v>67.28</v>
      </c>
      <c r="P15" s="34"/>
      <c r="Q15" s="34"/>
    </row>
    <row r="16" spans="1:17" s="23" customFormat="1" ht="15">
      <c r="A16" s="36" t="s">
        <v>54</v>
      </c>
      <c r="B16" s="83">
        <v>568</v>
      </c>
      <c r="C16" s="31" t="s">
        <v>50</v>
      </c>
      <c r="D16" s="31" t="s">
        <v>31</v>
      </c>
      <c r="E16" s="32" t="s">
        <v>63</v>
      </c>
      <c r="F16" s="80"/>
      <c r="G16" s="80"/>
      <c r="H16" s="80"/>
      <c r="I16" s="79"/>
      <c r="J16" s="79">
        <v>643</v>
      </c>
      <c r="K16" s="79"/>
      <c r="L16" s="79"/>
      <c r="M16" s="79"/>
      <c r="N16" s="79"/>
      <c r="O16" s="79">
        <v>643</v>
      </c>
      <c r="P16" s="39"/>
      <c r="Q16" s="34"/>
    </row>
    <row r="17" spans="1:17" s="23" customFormat="1" ht="15">
      <c r="A17" s="36" t="s">
        <v>54</v>
      </c>
      <c r="B17" s="83">
        <v>569</v>
      </c>
      <c r="C17" s="31" t="s">
        <v>34</v>
      </c>
      <c r="D17" s="31" t="s">
        <v>35</v>
      </c>
      <c r="E17" s="32" t="s">
        <v>63</v>
      </c>
      <c r="F17" s="79"/>
      <c r="G17" s="80"/>
      <c r="H17" s="80"/>
      <c r="I17" s="80"/>
      <c r="J17" s="79">
        <v>507</v>
      </c>
      <c r="K17" s="79"/>
      <c r="L17" s="79"/>
      <c r="M17" s="79"/>
      <c r="N17" s="79"/>
      <c r="O17" s="79">
        <v>507</v>
      </c>
      <c r="P17" s="70"/>
      <c r="Q17" s="34"/>
    </row>
    <row r="18" spans="1:17" s="23" customFormat="1" ht="15">
      <c r="A18" s="36" t="s">
        <v>65</v>
      </c>
      <c r="B18" s="83" t="s">
        <v>64</v>
      </c>
      <c r="C18" s="37" t="s">
        <v>27</v>
      </c>
      <c r="D18" s="37" t="s">
        <v>66</v>
      </c>
      <c r="E18" s="38" t="s">
        <v>63</v>
      </c>
      <c r="F18" s="79">
        <v>612.33</v>
      </c>
      <c r="G18" s="80">
        <v>72</v>
      </c>
      <c r="H18" s="80"/>
      <c r="I18" s="80"/>
      <c r="J18" s="80"/>
      <c r="K18" s="79"/>
      <c r="L18" s="79"/>
      <c r="M18" s="79"/>
      <c r="N18" s="79"/>
      <c r="O18" s="79">
        <v>684.33</v>
      </c>
      <c r="P18" s="71"/>
      <c r="Q18" s="34"/>
    </row>
    <row r="19" spans="1:17" s="23" customFormat="1" ht="15">
      <c r="A19" s="36" t="s">
        <v>65</v>
      </c>
      <c r="B19" s="83">
        <v>571</v>
      </c>
      <c r="C19" s="37" t="s">
        <v>28</v>
      </c>
      <c r="D19" s="37" t="s">
        <v>67</v>
      </c>
      <c r="E19" s="38" t="s">
        <v>63</v>
      </c>
      <c r="F19" s="80"/>
      <c r="G19" s="80"/>
      <c r="H19" s="79">
        <v>153</v>
      </c>
      <c r="I19" s="80"/>
      <c r="J19" s="79"/>
      <c r="K19" s="79"/>
      <c r="L19" s="79"/>
      <c r="M19" s="79"/>
      <c r="N19" s="79"/>
      <c r="O19" s="79">
        <v>153</v>
      </c>
      <c r="P19" s="63"/>
      <c r="Q19" s="35"/>
    </row>
    <row r="20" spans="1:17" s="23" customFormat="1" ht="15">
      <c r="A20" s="36" t="s">
        <v>65</v>
      </c>
      <c r="B20" s="83">
        <v>572</v>
      </c>
      <c r="C20" s="37" t="s">
        <v>73</v>
      </c>
      <c r="D20" s="37" t="s">
        <v>72</v>
      </c>
      <c r="E20" s="32" t="s">
        <v>63</v>
      </c>
      <c r="F20" s="80"/>
      <c r="G20" s="80"/>
      <c r="H20" s="80"/>
      <c r="I20" s="79">
        <v>100</v>
      </c>
      <c r="J20" s="80"/>
      <c r="K20" s="79"/>
      <c r="L20" s="79"/>
      <c r="M20" s="79"/>
      <c r="N20" s="79">
        <v>20</v>
      </c>
      <c r="O20" s="79">
        <v>120</v>
      </c>
      <c r="P20" s="72"/>
      <c r="Q20" s="35"/>
    </row>
    <row r="21" spans="1:16" s="24" customFormat="1" ht="16.5" customHeight="1">
      <c r="A21" s="36" t="s">
        <v>70</v>
      </c>
      <c r="B21" s="83">
        <v>573</v>
      </c>
      <c r="C21" s="37" t="s">
        <v>25</v>
      </c>
      <c r="D21" s="37" t="s">
        <v>71</v>
      </c>
      <c r="E21" s="32" t="s">
        <v>63</v>
      </c>
      <c r="F21" s="80"/>
      <c r="G21" s="80"/>
      <c r="H21" s="80"/>
      <c r="I21" s="79">
        <v>42.5</v>
      </c>
      <c r="J21" s="80"/>
      <c r="K21" s="79"/>
      <c r="L21" s="79"/>
      <c r="M21" s="79"/>
      <c r="N21" s="79">
        <v>8.5</v>
      </c>
      <c r="O21" s="79">
        <v>51</v>
      </c>
      <c r="P21" s="39"/>
    </row>
    <row r="22" spans="1:18" s="24" customFormat="1" ht="15" customHeight="1" thickBot="1">
      <c r="A22" s="36" t="s">
        <v>70</v>
      </c>
      <c r="B22" s="83">
        <v>574</v>
      </c>
      <c r="C22" s="37" t="s">
        <v>75</v>
      </c>
      <c r="D22" s="86" t="s">
        <v>76</v>
      </c>
      <c r="E22" s="32" t="s">
        <v>63</v>
      </c>
      <c r="F22" s="80"/>
      <c r="G22" s="80"/>
      <c r="H22" s="80"/>
      <c r="I22" s="80"/>
      <c r="J22" s="80">
        <v>2500</v>
      </c>
      <c r="K22" s="79"/>
      <c r="L22" s="79"/>
      <c r="M22" s="79"/>
      <c r="N22" s="79"/>
      <c r="O22" s="80">
        <v>2500</v>
      </c>
      <c r="P22" s="40"/>
      <c r="Q22" s="41"/>
      <c r="R22" s="24" t="s">
        <v>21</v>
      </c>
    </row>
    <row r="23" spans="1:16" s="24" customFormat="1" ht="16.5" customHeight="1">
      <c r="A23" s="36" t="s">
        <v>70</v>
      </c>
      <c r="B23" s="92">
        <v>575</v>
      </c>
      <c r="C23" s="93" t="s">
        <v>90</v>
      </c>
      <c r="D23" s="79" t="s">
        <v>79</v>
      </c>
      <c r="E23" s="32"/>
      <c r="F23" s="79"/>
      <c r="G23" s="80"/>
      <c r="H23" s="80"/>
      <c r="I23" s="80"/>
      <c r="J23" s="79"/>
      <c r="K23" s="80"/>
      <c r="M23" s="79"/>
      <c r="N23" s="79"/>
      <c r="O23" s="79"/>
      <c r="P23" s="39"/>
    </row>
    <row r="24" spans="1:17" s="24" customFormat="1" ht="16.5" customHeight="1">
      <c r="A24" s="36" t="s">
        <v>80</v>
      </c>
      <c r="B24" s="87">
        <v>576</v>
      </c>
      <c r="C24" s="80" t="s">
        <v>27</v>
      </c>
      <c r="D24" s="80" t="s">
        <v>77</v>
      </c>
      <c r="E24" s="38" t="s">
        <v>63</v>
      </c>
      <c r="F24" s="79">
        <v>606.29</v>
      </c>
      <c r="G24" s="80">
        <v>96.6</v>
      </c>
      <c r="H24" s="80"/>
      <c r="I24" s="79"/>
      <c r="J24" s="79"/>
      <c r="K24" s="80"/>
      <c r="M24" s="79"/>
      <c r="N24" s="80"/>
      <c r="O24" s="79">
        <v>702.89</v>
      </c>
      <c r="P24" s="40"/>
      <c r="Q24" s="41"/>
    </row>
    <row r="25" spans="1:17" s="40" customFormat="1" ht="15" customHeight="1">
      <c r="A25" s="36" t="s">
        <v>80</v>
      </c>
      <c r="B25" s="87">
        <v>577</v>
      </c>
      <c r="C25" s="79" t="s">
        <v>28</v>
      </c>
      <c r="D25" s="79" t="s">
        <v>78</v>
      </c>
      <c r="E25" s="38" t="s">
        <v>63</v>
      </c>
      <c r="F25" s="80"/>
      <c r="G25" s="80"/>
      <c r="H25" s="80">
        <v>151.6</v>
      </c>
      <c r="I25" s="80"/>
      <c r="J25" s="80"/>
      <c r="K25" s="80"/>
      <c r="M25" s="80"/>
      <c r="N25" s="80"/>
      <c r="O25" s="80">
        <v>151.6</v>
      </c>
      <c r="P25" s="80"/>
      <c r="Q25" s="41"/>
    </row>
    <row r="26" spans="1:17" s="24" customFormat="1" ht="17.25" customHeight="1">
      <c r="A26" s="94" t="s">
        <v>81</v>
      </c>
      <c r="B26" s="104">
        <v>578</v>
      </c>
      <c r="C26" s="95" t="s">
        <v>82</v>
      </c>
      <c r="D26" s="95" t="s">
        <v>83</v>
      </c>
      <c r="E26" s="96"/>
      <c r="F26" s="94"/>
      <c r="G26" s="94"/>
      <c r="H26" s="94"/>
      <c r="I26" s="94">
        <v>332.71</v>
      </c>
      <c r="J26" s="95"/>
      <c r="K26" s="94"/>
      <c r="L26" s="95"/>
      <c r="M26" s="95"/>
      <c r="N26" s="94"/>
      <c r="O26" s="94">
        <v>332.71</v>
      </c>
      <c r="P26" s="58"/>
      <c r="Q26" s="43"/>
    </row>
    <row r="27" spans="1:17" s="24" customFormat="1" ht="17.25" customHeight="1">
      <c r="A27" s="94" t="s">
        <v>81</v>
      </c>
      <c r="B27" s="104">
        <v>579</v>
      </c>
      <c r="C27" s="95" t="s">
        <v>91</v>
      </c>
      <c r="D27" s="95" t="s">
        <v>84</v>
      </c>
      <c r="E27" s="97"/>
      <c r="F27" s="94"/>
      <c r="G27" s="94"/>
      <c r="H27" s="94"/>
      <c r="I27" s="94">
        <v>16.8</v>
      </c>
      <c r="J27" s="94"/>
      <c r="K27" s="94"/>
      <c r="L27" s="94"/>
      <c r="M27" s="95"/>
      <c r="N27" s="94">
        <v>3.36</v>
      </c>
      <c r="O27" s="94">
        <v>20.16</v>
      </c>
      <c r="P27" s="90"/>
      <c r="Q27" s="43"/>
    </row>
    <row r="28" spans="1:17" s="24" customFormat="1" ht="15.75" customHeight="1" thickBot="1">
      <c r="A28" s="98" t="s">
        <v>81</v>
      </c>
      <c r="B28" s="101">
        <v>580</v>
      </c>
      <c r="C28" s="98" t="s">
        <v>27</v>
      </c>
      <c r="D28" s="98" t="s">
        <v>85</v>
      </c>
      <c r="E28" s="97"/>
      <c r="F28" s="94">
        <v>858.11</v>
      </c>
      <c r="G28" s="94">
        <v>90</v>
      </c>
      <c r="H28" s="94"/>
      <c r="I28" s="94" t="s">
        <v>79</v>
      </c>
      <c r="J28" s="94"/>
      <c r="K28" s="94"/>
      <c r="L28" s="94"/>
      <c r="M28" s="94"/>
      <c r="N28" s="95"/>
      <c r="O28" s="94">
        <v>948.11</v>
      </c>
      <c r="P28" s="58" t="s">
        <v>92</v>
      </c>
      <c r="Q28" s="43"/>
    </row>
    <row r="29" spans="1:17" s="23" customFormat="1" ht="17.25" customHeight="1" thickBot="1">
      <c r="A29" s="99" t="s">
        <v>81</v>
      </c>
      <c r="B29" s="101">
        <v>581</v>
      </c>
      <c r="C29" s="99" t="s">
        <v>28</v>
      </c>
      <c r="D29" s="99" t="s">
        <v>86</v>
      </c>
      <c r="E29" s="97"/>
      <c r="F29" s="94"/>
      <c r="G29" s="94"/>
      <c r="H29" s="94">
        <v>214.6</v>
      </c>
      <c r="I29" s="94"/>
      <c r="J29" s="94"/>
      <c r="K29" s="94"/>
      <c r="L29" s="94"/>
      <c r="M29" s="95"/>
      <c r="N29" s="95"/>
      <c r="O29" s="94">
        <v>214.6</v>
      </c>
      <c r="P29" s="102"/>
      <c r="Q29" s="55"/>
    </row>
    <row r="30" spans="1:17" s="23" customFormat="1" ht="20.25" customHeight="1" thickBot="1">
      <c r="A30" s="99" t="s">
        <v>81</v>
      </c>
      <c r="B30" s="101">
        <v>582</v>
      </c>
      <c r="C30" s="99" t="s">
        <v>88</v>
      </c>
      <c r="D30" s="95" t="s">
        <v>89</v>
      </c>
      <c r="E30" s="97"/>
      <c r="F30" s="95"/>
      <c r="G30" s="94"/>
      <c r="H30" s="94"/>
      <c r="I30" s="94">
        <v>59.99</v>
      </c>
      <c r="J30" s="94"/>
      <c r="K30" s="94"/>
      <c r="L30" s="94"/>
      <c r="M30" s="94"/>
      <c r="N30" s="94"/>
      <c r="O30" s="94">
        <v>59.99</v>
      </c>
      <c r="P30" s="100">
        <f>SUM(O26:O30)</f>
        <v>1575.57</v>
      </c>
      <c r="Q30" s="57"/>
    </row>
    <row r="31" s="23" customFormat="1" ht="17.25" customHeight="1">
      <c r="Q31" s="34"/>
    </row>
    <row r="32" spans="1:17" s="23" customFormat="1" ht="20.25" customHeight="1" thickBot="1">
      <c r="A32" s="18"/>
      <c r="B32" s="19"/>
      <c r="C32" s="19" t="s">
        <v>11</v>
      </c>
      <c r="D32" s="42"/>
      <c r="E32" s="20"/>
      <c r="F32" s="81">
        <f>SUM(F2:F30)</f>
        <v>2677.1800000000003</v>
      </c>
      <c r="G32" s="81">
        <f>SUM(G2:G30)</f>
        <v>330.6</v>
      </c>
      <c r="H32" s="81">
        <f>SUM(H2:H30)</f>
        <v>669.2</v>
      </c>
      <c r="I32" s="81">
        <f>SUM(I2:I30)</f>
        <v>1048</v>
      </c>
      <c r="J32" s="81">
        <f>SUM(J2:J29)</f>
        <v>3650</v>
      </c>
      <c r="K32" s="81">
        <f>SUM(K2:K27)</f>
        <v>0</v>
      </c>
      <c r="L32" s="81">
        <f>SUM(L2:L29)</f>
        <v>289.5</v>
      </c>
      <c r="M32" s="81">
        <f>SUM(M2:M29)</f>
        <v>242.32999999999998</v>
      </c>
      <c r="N32" s="81">
        <f>SUM(N2:N29)</f>
        <v>97.11999999999999</v>
      </c>
      <c r="O32" s="81">
        <f>SUM(O2:O30)</f>
        <v>9003.93</v>
      </c>
      <c r="P32" s="24"/>
      <c r="Q32" s="34"/>
    </row>
    <row r="33" spans="3:17" s="23" customFormat="1" ht="15.75" customHeight="1">
      <c r="C33" s="103"/>
      <c r="G33" s="76">
        <f>SUM(F32:H32)</f>
        <v>3676.9800000000005</v>
      </c>
      <c r="P33" s="24">
        <f>SUM(F32:N32)</f>
        <v>9003.93</v>
      </c>
      <c r="Q33" s="34"/>
    </row>
    <row r="34" spans="14:17" s="23" customFormat="1" ht="17.25" customHeight="1">
      <c r="N34" s="56"/>
      <c r="O34" s="34"/>
      <c r="P34" s="56"/>
      <c r="Q34" s="34"/>
    </row>
    <row r="35" spans="1:17" s="23" customFormat="1" ht="15">
      <c r="A35" s="44" t="s">
        <v>16</v>
      </c>
      <c r="B35" s="44"/>
      <c r="C35" s="42"/>
      <c r="D35" s="45"/>
      <c r="E35" s="46"/>
      <c r="F35" s="47"/>
      <c r="G35" s="41"/>
      <c r="H35" s="41"/>
      <c r="I35" s="24"/>
      <c r="J35" s="24"/>
      <c r="K35" s="24"/>
      <c r="L35" s="24"/>
      <c r="M35" s="24"/>
      <c r="N35" s="56"/>
      <c r="O35" s="34" t="s">
        <v>21</v>
      </c>
      <c r="P35" s="56"/>
      <c r="Q35" s="34"/>
    </row>
    <row r="36" spans="1:17" s="23" customFormat="1" ht="15">
      <c r="A36" s="44" t="s">
        <v>17</v>
      </c>
      <c r="B36" s="44"/>
      <c r="C36" s="48" t="s">
        <v>57</v>
      </c>
      <c r="D36" s="49">
        <v>2306.72</v>
      </c>
      <c r="E36" s="46"/>
      <c r="F36" s="50"/>
      <c r="G36" s="41"/>
      <c r="H36" s="41"/>
      <c r="I36" s="41"/>
      <c r="J36" s="41"/>
      <c r="K36" s="41"/>
      <c r="L36" s="41"/>
      <c r="M36" s="41"/>
      <c r="N36" s="56"/>
      <c r="O36" s="34"/>
      <c r="P36" s="56"/>
      <c r="Q36" s="34"/>
    </row>
    <row r="37" spans="1:17" s="23" customFormat="1" ht="15">
      <c r="A37" s="51" t="s">
        <v>18</v>
      </c>
      <c r="B37" s="51"/>
      <c r="C37" s="52" t="s">
        <v>24</v>
      </c>
      <c r="D37" s="53">
        <v>8000</v>
      </c>
      <c r="E37" s="54"/>
      <c r="G37" s="41"/>
      <c r="H37" s="41"/>
      <c r="I37" s="41"/>
      <c r="J37" s="41"/>
      <c r="K37" s="41"/>
      <c r="L37" s="41"/>
      <c r="M37" s="41"/>
      <c r="N37" s="56"/>
      <c r="O37" s="34"/>
      <c r="P37" s="56"/>
      <c r="Q37" s="34"/>
    </row>
    <row r="38" spans="3:17" s="23" customFormat="1" ht="15">
      <c r="C38" s="23" t="s">
        <v>62</v>
      </c>
      <c r="D38" s="58">
        <v>1309.07</v>
      </c>
      <c r="E38" s="51"/>
      <c r="G38" s="43"/>
      <c r="H38" s="43"/>
      <c r="I38" s="41"/>
      <c r="J38" s="41"/>
      <c r="K38" s="41"/>
      <c r="L38" s="41"/>
      <c r="M38" s="41"/>
      <c r="N38" s="56"/>
      <c r="O38" s="34"/>
      <c r="P38" s="56"/>
      <c r="Q38" s="34"/>
    </row>
    <row r="39" spans="3:17" s="23" customFormat="1" ht="15">
      <c r="C39" s="23" t="s">
        <v>69</v>
      </c>
      <c r="D39" s="58">
        <v>314.82</v>
      </c>
      <c r="M39" s="59"/>
      <c r="N39" s="56"/>
      <c r="O39" s="34"/>
      <c r="P39" s="56"/>
      <c r="Q39" s="34"/>
    </row>
    <row r="40" spans="3:17" s="23" customFormat="1" ht="15">
      <c r="C40" s="23" t="s">
        <v>74</v>
      </c>
      <c r="D40" s="58">
        <v>13</v>
      </c>
      <c r="F40" s="27">
        <f>SUM(D36:D40)</f>
        <v>11943.609999999999</v>
      </c>
      <c r="H40" s="43"/>
      <c r="M40" s="59"/>
      <c r="N40" s="56"/>
      <c r="O40" s="34"/>
      <c r="P40" s="56"/>
      <c r="Q40" s="34"/>
    </row>
    <row r="41" spans="1:17" s="23" customFormat="1" ht="15">
      <c r="A41" s="23" t="s">
        <v>15</v>
      </c>
      <c r="D41" s="74">
        <v>0</v>
      </c>
      <c r="H41" s="43"/>
      <c r="M41" s="59"/>
      <c r="N41" s="56"/>
      <c r="O41" s="34"/>
      <c r="P41" s="56"/>
      <c r="Q41" s="34"/>
    </row>
    <row r="42" spans="6:17" s="23" customFormat="1" ht="15">
      <c r="F42" s="58">
        <f>SUM(F40-D41)</f>
        <v>11943.609999999999</v>
      </c>
      <c r="H42" s="59"/>
      <c r="M42" s="59"/>
      <c r="N42" s="56"/>
      <c r="O42" s="63"/>
      <c r="P42" s="56"/>
      <c r="Q42" s="34"/>
    </row>
    <row r="43" spans="1:17" s="23" customFormat="1" ht="15">
      <c r="A43" s="24" t="s">
        <v>19</v>
      </c>
      <c r="D43" s="85">
        <v>9003.93</v>
      </c>
      <c r="E43" s="24"/>
      <c r="G43" s="43"/>
      <c r="H43" s="59"/>
      <c r="I43" s="23" t="s">
        <v>41</v>
      </c>
      <c r="L43" s="56"/>
      <c r="M43" s="56"/>
      <c r="N43" s="56"/>
      <c r="O43" s="34"/>
      <c r="P43" s="24"/>
      <c r="Q43" s="34"/>
    </row>
    <row r="44" spans="1:17" s="23" customFormat="1" ht="15">
      <c r="A44" s="24" t="s">
        <v>38</v>
      </c>
      <c r="C44" s="69"/>
      <c r="D44" s="73">
        <v>6.5</v>
      </c>
      <c r="F44" s="58"/>
      <c r="G44" s="43"/>
      <c r="M44" s="59"/>
      <c r="N44" s="56"/>
      <c r="O44" s="34"/>
      <c r="P44" s="56"/>
      <c r="Q44" s="34"/>
    </row>
    <row r="45" spans="4:17" s="23" customFormat="1" ht="15">
      <c r="D45" s="58">
        <f>SUM(D43:D44)</f>
        <v>9010.43</v>
      </c>
      <c r="F45" s="66"/>
      <c r="G45" s="59"/>
      <c r="H45" s="59"/>
      <c r="I45" s="59"/>
      <c r="J45" s="59"/>
      <c r="K45" s="56"/>
      <c r="M45" s="59"/>
      <c r="N45" s="56"/>
      <c r="O45" s="34"/>
      <c r="P45" s="56"/>
      <c r="Q45" s="34"/>
    </row>
    <row r="46" spans="1:17" s="23" customFormat="1" ht="15">
      <c r="A46" s="23" t="s">
        <v>37</v>
      </c>
      <c r="F46" s="58">
        <f>SUM(F42-D45)</f>
        <v>2933.1799999999985</v>
      </c>
      <c r="H46" s="59"/>
      <c r="L46" s="56"/>
      <c r="M46" s="59"/>
      <c r="N46" s="56"/>
      <c r="O46" s="34"/>
      <c r="P46" s="56"/>
      <c r="Q46" s="34"/>
    </row>
    <row r="47" spans="1:13" ht="15">
      <c r="A47" s="28" t="s">
        <v>20</v>
      </c>
      <c r="B47" s="28"/>
      <c r="C47" s="75">
        <v>4717635</v>
      </c>
      <c r="D47" s="88"/>
      <c r="E47" s="28"/>
      <c r="F47" s="45">
        <v>4508.75</v>
      </c>
      <c r="G47" s="91"/>
      <c r="H47" s="59"/>
      <c r="I47" s="59"/>
      <c r="J47" s="59"/>
      <c r="K47" s="82" t="s">
        <v>42</v>
      </c>
      <c r="L47" s="56"/>
      <c r="M47" s="59"/>
    </row>
    <row r="48" spans="1:13" ht="15">
      <c r="A48" s="23"/>
      <c r="B48" s="23"/>
      <c r="C48" s="60"/>
      <c r="D48" s="23"/>
      <c r="E48" s="23"/>
      <c r="F48" s="25"/>
      <c r="G48" s="61"/>
      <c r="H48" s="59"/>
      <c r="I48" s="59"/>
      <c r="J48" s="59"/>
      <c r="K48" s="56"/>
      <c r="L48" s="56"/>
      <c r="M48" s="59"/>
    </row>
    <row r="49" spans="1:13" ht="15">
      <c r="A49" s="23" t="s">
        <v>15</v>
      </c>
      <c r="B49" s="23"/>
      <c r="C49" s="23"/>
      <c r="D49" s="74">
        <v>0</v>
      </c>
      <c r="E49" s="23"/>
      <c r="F49" s="29"/>
      <c r="G49" s="59"/>
      <c r="H49" s="59"/>
      <c r="I49" s="59"/>
      <c r="J49" s="59"/>
      <c r="K49" s="56"/>
      <c r="L49" s="56"/>
      <c r="M49" s="59"/>
    </row>
    <row r="50" spans="1:15" ht="15">
      <c r="A50" s="23" t="s">
        <v>68</v>
      </c>
      <c r="B50" s="23"/>
      <c r="C50" s="62"/>
      <c r="D50" s="23">
        <v>1575.57</v>
      </c>
      <c r="E50" s="24"/>
      <c r="F50" s="84">
        <v>1575.57</v>
      </c>
      <c r="G50" s="59"/>
      <c r="H50" s="59"/>
      <c r="I50" s="59"/>
      <c r="J50" s="59"/>
      <c r="K50" s="56"/>
      <c r="L50" s="56"/>
      <c r="M50" s="59"/>
      <c r="O50" s="17"/>
    </row>
    <row r="51" spans="1:13" ht="15">
      <c r="A51" s="23"/>
      <c r="B51" s="23"/>
      <c r="C51" s="26"/>
      <c r="D51" s="23"/>
      <c r="E51" s="23"/>
      <c r="F51" s="25"/>
      <c r="G51" s="59"/>
      <c r="H51" s="59"/>
      <c r="I51" s="59"/>
      <c r="J51" s="59"/>
      <c r="K51" s="56"/>
      <c r="L51" s="56"/>
      <c r="M51" s="59"/>
    </row>
    <row r="52" spans="1:11" ht="15">
      <c r="A52" s="23"/>
      <c r="B52" s="23"/>
      <c r="C52" s="26"/>
      <c r="D52" s="64" t="s">
        <v>43</v>
      </c>
      <c r="E52" s="65"/>
      <c r="F52" s="66">
        <f>SUM(F47-F50-D49)</f>
        <v>2933.1800000000003</v>
      </c>
      <c r="G52" s="59"/>
      <c r="I52" s="23" t="s">
        <v>23</v>
      </c>
      <c r="J52" s="89">
        <v>42809</v>
      </c>
      <c r="K52" s="67">
        <v>2017</v>
      </c>
    </row>
    <row r="57" ht="12">
      <c r="N57" s="17" t="s">
        <v>87</v>
      </c>
    </row>
  </sheetData>
  <sheetProtection/>
  <printOptions gridLines="1"/>
  <pageMargins left="0.7" right="0.7" top="0.75" bottom="0.75" header="0.3" footer="0.3"/>
  <pageSetup fitToHeight="1" fitToWidth="1" orientation="landscape" paperSize="9" scale="46" r:id="rId1"/>
  <headerFooter alignWithMargins="0">
    <oddHeader>&amp;C&amp;"Georgia,Bold"&amp;14Cadney cum Howsham Expenditure 2014/15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Treating the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Cadney cum Howsham</dc:title>
  <dc:subject/>
  <dc:creator>BKB</dc:creator>
  <cp:keywords/>
  <dc:description/>
  <cp:lastModifiedBy>brian brooks</cp:lastModifiedBy>
  <cp:lastPrinted>2017-03-07T16:15:55Z</cp:lastPrinted>
  <dcterms:created xsi:type="dcterms:W3CDTF">2006-04-10T18:48:21Z</dcterms:created>
  <dcterms:modified xsi:type="dcterms:W3CDTF">2017-04-19T15:30:14Z</dcterms:modified>
  <cp:category/>
  <cp:version/>
  <cp:contentType/>
  <cp:contentStatus/>
</cp:coreProperties>
</file>